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250" activeTab="0"/>
  </bookViews>
  <sheets>
    <sheet name="5ηΕργασία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<sst xmlns="http://schemas.openxmlformats.org/spreadsheetml/2006/main" count="5" uniqueCount="5">
  <si>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ΔΟΑ</t>
  </si>
  <si>
    <t>SUM</t>
  </si>
  <si>
    <t>ΑΝΑΛΥΣΗ ΑΛΓΟΡΙΘΜΩΝ                                                                     ΣΕΙΡΑ 5η</t>
  </si>
  <si>
    <t>Μέσος όρος</t>
  </si>
  <si>
    <t>Πλήθος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</si>
</sst>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72" fontId="0" fillId="0" borderId="7" xfId="0" applyNumberFormat="1" applyFill="1" applyBorder="1" applyAlignment="1">
      <alignment horizontal="center"/>
    </xf>
    <xf numFmtId="172" fontId="0" fillId="0" borderId="8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workbookViewId="0" topLeftCell="A1">
      <selection activeCell="S27" sqref="S27:S28"/>
    </sheetView>
  </sheetViews>
  <sheetFormatPr defaultColWidth="9.140625" defaultRowHeight="12.75"/>
  <cols>
    <col min="1" max="10" width="5.7109375" style="1" customWidth="1"/>
    <col min="11" max="11" width="5.8515625" style="1" customWidth="1"/>
    <col min="12" max="19" width="5.7109375" style="1" customWidth="1"/>
  </cols>
  <sheetData>
    <row r="1" spans="1:19" ht="24.75" customHeight="1" thickBot="1">
      <c r="A1" s="23" t="s">
        <v>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</row>
    <row r="2" spans="1:19" ht="12.75">
      <c r="A2" s="3"/>
      <c r="B2" s="3"/>
      <c r="C2" s="4"/>
      <c r="D2" s="5"/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21" t="s">
        <v>1</v>
      </c>
    </row>
    <row r="3" spans="1:21" ht="12.75">
      <c r="A3" s="6">
        <v>371</v>
      </c>
      <c r="B3" s="3">
        <f>MOD(A3-1,14)+1</f>
        <v>7</v>
      </c>
      <c r="C3" s="4">
        <f>MOD(2*A3-2,14)+1</f>
        <v>13</v>
      </c>
      <c r="D3" s="5">
        <f>MOD(3*A3-3,14)+1</f>
        <v>5</v>
      </c>
      <c r="E3" s="7"/>
      <c r="F3" s="7"/>
      <c r="G3" s="7"/>
      <c r="H3" s="7"/>
      <c r="I3" s="7">
        <v>1</v>
      </c>
      <c r="J3" s="7"/>
      <c r="K3" s="7">
        <v>0</v>
      </c>
      <c r="L3" s="7"/>
      <c r="M3" s="7"/>
      <c r="N3" s="7"/>
      <c r="O3" s="7"/>
      <c r="P3" s="7"/>
      <c r="Q3" s="7">
        <v>0</v>
      </c>
      <c r="R3" s="7"/>
      <c r="S3" s="17">
        <f>SUM(E3:R3)*3.33</f>
        <v>3.33</v>
      </c>
      <c r="T3" s="2"/>
      <c r="U3" s="2"/>
    </row>
    <row r="4" spans="1:21" ht="12.75">
      <c r="A4" s="8">
        <v>450</v>
      </c>
      <c r="B4" s="3">
        <f aca="true" t="shared" si="0" ref="B4:B16">MOD(A4,14)+1</f>
        <v>3</v>
      </c>
      <c r="C4" s="4">
        <f aca="true" t="shared" si="1" ref="C4:C16">MOD(2*A4,14)+1</f>
        <v>5</v>
      </c>
      <c r="D4" s="5">
        <f aca="true" t="shared" si="2" ref="D4:D16">MOD(3*A4,14)+1</f>
        <v>7</v>
      </c>
      <c r="E4" s="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7"/>
      <c r="T4" s="2"/>
      <c r="U4" s="2"/>
    </row>
    <row r="5" spans="1:21" ht="12.75">
      <c r="A5" s="8">
        <v>617</v>
      </c>
      <c r="B5" s="3">
        <f t="shared" si="0"/>
        <v>2</v>
      </c>
      <c r="C5" s="4">
        <f t="shared" si="1"/>
        <v>3</v>
      </c>
      <c r="D5" s="5">
        <f t="shared" si="2"/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7"/>
      <c r="T5" s="2"/>
      <c r="U5" s="2"/>
    </row>
    <row r="6" spans="1:21" ht="12.75">
      <c r="A6" s="8">
        <v>827</v>
      </c>
      <c r="B6" s="3">
        <f t="shared" si="0"/>
        <v>2</v>
      </c>
      <c r="C6" s="4">
        <f t="shared" si="1"/>
        <v>3</v>
      </c>
      <c r="D6" s="5">
        <f t="shared" si="2"/>
        <v>4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7"/>
      <c r="T6" s="2"/>
      <c r="U6" s="2"/>
    </row>
    <row r="7" spans="1:21" ht="12.75">
      <c r="A7" s="3">
        <v>1035</v>
      </c>
      <c r="B7" s="3">
        <f t="shared" si="0"/>
        <v>14</v>
      </c>
      <c r="C7" s="4">
        <f t="shared" si="1"/>
        <v>13</v>
      </c>
      <c r="D7" s="5">
        <f t="shared" si="2"/>
        <v>12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f>1/3</f>
        <v>0.3333333333333333</v>
      </c>
      <c r="Q7" s="7">
        <f>1/5</f>
        <v>0.2</v>
      </c>
      <c r="R7" s="7">
        <v>1</v>
      </c>
      <c r="S7" s="17">
        <f>SUM(E7:R7)*3.33</f>
        <v>5.106</v>
      </c>
      <c r="T7" s="2"/>
      <c r="U7" s="2"/>
    </row>
    <row r="8" spans="1:21" ht="12.75">
      <c r="A8" s="3">
        <v>1038</v>
      </c>
      <c r="B8" s="3">
        <f t="shared" si="0"/>
        <v>3</v>
      </c>
      <c r="C8" s="4">
        <f t="shared" si="1"/>
        <v>5</v>
      </c>
      <c r="D8" s="5">
        <f t="shared" si="2"/>
        <v>7</v>
      </c>
      <c r="E8" s="7"/>
      <c r="F8" s="7"/>
      <c r="G8" s="7">
        <v>1</v>
      </c>
      <c r="H8" s="7"/>
      <c r="I8" s="7">
        <v>1</v>
      </c>
      <c r="J8" s="7"/>
      <c r="K8" s="7">
        <v>0</v>
      </c>
      <c r="L8" s="7"/>
      <c r="M8" s="7"/>
      <c r="N8" s="7"/>
      <c r="O8" s="7"/>
      <c r="P8" s="7"/>
      <c r="Q8" s="7"/>
      <c r="R8" s="7"/>
      <c r="S8" s="17">
        <f>SUM(E8:R8)*3.33</f>
        <v>6.66</v>
      </c>
      <c r="T8" s="2"/>
      <c r="U8" s="2"/>
    </row>
    <row r="9" spans="1:21" ht="12.75">
      <c r="A9" s="3">
        <v>1041</v>
      </c>
      <c r="B9" s="3">
        <f t="shared" si="0"/>
        <v>6</v>
      </c>
      <c r="C9" s="4">
        <f t="shared" si="1"/>
        <v>11</v>
      </c>
      <c r="D9" s="5">
        <f t="shared" si="2"/>
        <v>2</v>
      </c>
      <c r="E9" s="7"/>
      <c r="F9" s="7">
        <f>1/2</f>
        <v>0.5</v>
      </c>
      <c r="G9" s="7"/>
      <c r="H9" s="7"/>
      <c r="I9" s="7"/>
      <c r="J9" s="7">
        <f>2/3</f>
        <v>0.6666666666666666</v>
      </c>
      <c r="K9" s="7"/>
      <c r="L9" s="7"/>
      <c r="M9" s="7"/>
      <c r="N9" s="7"/>
      <c r="O9" s="7">
        <v>1</v>
      </c>
      <c r="P9" s="7"/>
      <c r="Q9" s="7"/>
      <c r="R9" s="7"/>
      <c r="S9" s="17">
        <f>SUM(E9:R9)*3.33</f>
        <v>7.215</v>
      </c>
      <c r="T9" s="2"/>
      <c r="U9" s="2"/>
    </row>
    <row r="10" spans="1:21" ht="12.75">
      <c r="A10" s="3">
        <v>1049</v>
      </c>
      <c r="B10" s="3">
        <f t="shared" si="0"/>
        <v>14</v>
      </c>
      <c r="C10" s="4">
        <f t="shared" si="1"/>
        <v>13</v>
      </c>
      <c r="D10" s="5">
        <f t="shared" si="2"/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>1/3</f>
        <v>0.3333333333333333</v>
      </c>
      <c r="Q10" s="7">
        <f>1/5</f>
        <v>0.2</v>
      </c>
      <c r="R10" s="7">
        <f>1/5</f>
        <v>0.2</v>
      </c>
      <c r="S10" s="17">
        <f>SUM(E10:R10)*3.33</f>
        <v>2.442</v>
      </c>
      <c r="T10" s="2"/>
      <c r="U10" s="2"/>
    </row>
    <row r="11" spans="1:21" ht="12.75">
      <c r="A11" s="8">
        <v>1053</v>
      </c>
      <c r="B11" s="3">
        <f t="shared" si="0"/>
        <v>4</v>
      </c>
      <c r="C11" s="4">
        <f t="shared" si="1"/>
        <v>7</v>
      </c>
      <c r="D11" s="5">
        <f t="shared" si="2"/>
        <v>10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7"/>
      <c r="T11" s="2"/>
      <c r="U11" s="2"/>
    </row>
    <row r="12" spans="1:21" ht="12.75">
      <c r="A12" s="3">
        <v>1054</v>
      </c>
      <c r="B12" s="3">
        <f t="shared" si="0"/>
        <v>5</v>
      </c>
      <c r="C12" s="4">
        <f t="shared" si="1"/>
        <v>9</v>
      </c>
      <c r="D12" s="5">
        <f t="shared" si="2"/>
        <v>13</v>
      </c>
      <c r="E12" s="7"/>
      <c r="F12" s="7"/>
      <c r="G12" s="7"/>
      <c r="H12" s="7"/>
      <c r="I12" s="7">
        <v>1</v>
      </c>
      <c r="J12" s="7"/>
      <c r="K12" s="7"/>
      <c r="L12" s="7"/>
      <c r="M12" s="7">
        <v>1</v>
      </c>
      <c r="N12" s="7"/>
      <c r="O12" s="7"/>
      <c r="P12" s="7"/>
      <c r="Q12" s="7">
        <v>1</v>
      </c>
      <c r="R12" s="7"/>
      <c r="S12" s="17">
        <f aca="true" t="shared" si="3" ref="S12:S18">SUM(E12:R12)*3.33</f>
        <v>9.99</v>
      </c>
      <c r="T12" s="2"/>
      <c r="U12" s="2"/>
    </row>
    <row r="13" spans="1:21" ht="12.75">
      <c r="A13" s="3">
        <v>1056</v>
      </c>
      <c r="B13" s="3">
        <f t="shared" si="0"/>
        <v>7</v>
      </c>
      <c r="C13" s="4">
        <f t="shared" si="1"/>
        <v>13</v>
      </c>
      <c r="D13" s="5">
        <f t="shared" si="2"/>
        <v>5</v>
      </c>
      <c r="E13" s="7"/>
      <c r="F13" s="7"/>
      <c r="G13" s="7"/>
      <c r="H13" s="7"/>
      <c r="I13" s="7">
        <f>3/4</f>
        <v>0.75</v>
      </c>
      <c r="J13" s="7"/>
      <c r="K13" s="7">
        <f>2/3</f>
        <v>0.6666666666666666</v>
      </c>
      <c r="L13" s="7"/>
      <c r="M13" s="7"/>
      <c r="N13" s="7"/>
      <c r="O13" s="7"/>
      <c r="P13" s="7"/>
      <c r="Q13" s="7">
        <v>1</v>
      </c>
      <c r="R13" s="7"/>
      <c r="S13" s="17">
        <f t="shared" si="3"/>
        <v>8.0475</v>
      </c>
      <c r="T13" s="2"/>
      <c r="U13" s="2"/>
    </row>
    <row r="14" spans="1:21" ht="12.75">
      <c r="A14" s="3">
        <v>1074</v>
      </c>
      <c r="B14" s="3">
        <f t="shared" si="0"/>
        <v>11</v>
      </c>
      <c r="C14" s="4">
        <f t="shared" si="1"/>
        <v>7</v>
      </c>
      <c r="D14" s="5">
        <f t="shared" si="2"/>
        <v>3</v>
      </c>
      <c r="E14" s="7"/>
      <c r="F14" s="7"/>
      <c r="G14" s="7">
        <v>1</v>
      </c>
      <c r="H14" s="7"/>
      <c r="I14" s="7"/>
      <c r="J14" s="7"/>
      <c r="K14" s="7">
        <f>1/2</f>
        <v>0.5</v>
      </c>
      <c r="L14" s="7"/>
      <c r="M14" s="7"/>
      <c r="N14" s="7"/>
      <c r="O14" s="7">
        <v>1</v>
      </c>
      <c r="P14" s="7"/>
      <c r="Q14" s="7"/>
      <c r="R14" s="7"/>
      <c r="S14" s="17">
        <f t="shared" si="3"/>
        <v>8.325</v>
      </c>
      <c r="T14" s="2"/>
      <c r="U14" s="2"/>
    </row>
    <row r="15" spans="1:21" ht="12.75">
      <c r="A15" s="3">
        <v>1081</v>
      </c>
      <c r="B15" s="3">
        <f t="shared" si="0"/>
        <v>4</v>
      </c>
      <c r="C15" s="4">
        <f t="shared" si="1"/>
        <v>7</v>
      </c>
      <c r="D15" s="5">
        <f t="shared" si="2"/>
        <v>10</v>
      </c>
      <c r="E15" s="7"/>
      <c r="F15" s="7"/>
      <c r="G15" s="7"/>
      <c r="H15" s="7">
        <v>1</v>
      </c>
      <c r="I15" s="7"/>
      <c r="J15" s="7"/>
      <c r="K15" s="7">
        <v>0</v>
      </c>
      <c r="L15" s="7"/>
      <c r="M15" s="7"/>
      <c r="N15" s="7">
        <f>1/2</f>
        <v>0.5</v>
      </c>
      <c r="O15" s="7"/>
      <c r="P15" s="7"/>
      <c r="Q15" s="7"/>
      <c r="R15" s="7"/>
      <c r="S15" s="17">
        <f t="shared" si="3"/>
        <v>4.995</v>
      </c>
      <c r="T15" s="2"/>
      <c r="U15" s="2"/>
    </row>
    <row r="16" spans="1:21" ht="12.75">
      <c r="A16" s="3">
        <v>1097</v>
      </c>
      <c r="B16" s="3">
        <f t="shared" si="0"/>
        <v>6</v>
      </c>
      <c r="C16" s="4">
        <f t="shared" si="1"/>
        <v>11</v>
      </c>
      <c r="D16" s="5">
        <f t="shared" si="2"/>
        <v>2</v>
      </c>
      <c r="E16" s="7"/>
      <c r="F16" s="7">
        <f>1/2</f>
        <v>0.5</v>
      </c>
      <c r="G16" s="7"/>
      <c r="H16" s="7"/>
      <c r="I16" s="7"/>
      <c r="J16" s="7">
        <v>1</v>
      </c>
      <c r="K16" s="7"/>
      <c r="L16" s="7"/>
      <c r="M16" s="7"/>
      <c r="N16" s="7"/>
      <c r="O16" s="7">
        <v>0</v>
      </c>
      <c r="P16" s="7"/>
      <c r="Q16" s="7"/>
      <c r="R16" s="7"/>
      <c r="S16" s="17">
        <f t="shared" si="3"/>
        <v>4.995</v>
      </c>
      <c r="T16" s="2"/>
      <c r="U16" s="2"/>
    </row>
    <row r="17" spans="1:21" ht="12.75">
      <c r="A17" s="6">
        <v>1099</v>
      </c>
      <c r="B17" s="3">
        <f>MOD(A17-1,14)+1</f>
        <v>7</v>
      </c>
      <c r="C17" s="4">
        <f>MOD(2*A17-2,14)+1</f>
        <v>13</v>
      </c>
      <c r="D17" s="5">
        <f>MOD(3*A17-3,14)+1</f>
        <v>5</v>
      </c>
      <c r="E17" s="7"/>
      <c r="F17" s="7"/>
      <c r="G17" s="7"/>
      <c r="H17" s="7"/>
      <c r="I17" s="7">
        <v>0</v>
      </c>
      <c r="J17" s="7"/>
      <c r="K17" s="7">
        <v>1</v>
      </c>
      <c r="L17" s="7"/>
      <c r="M17" s="7"/>
      <c r="N17" s="7"/>
      <c r="O17" s="7"/>
      <c r="P17" s="7"/>
      <c r="Q17" s="7">
        <v>0</v>
      </c>
      <c r="R17" s="7"/>
      <c r="S17" s="17">
        <f t="shared" si="3"/>
        <v>3.33</v>
      </c>
      <c r="T17" s="2"/>
      <c r="U17" s="2"/>
    </row>
    <row r="18" spans="1:21" ht="12.75">
      <c r="A18" s="3">
        <v>1102</v>
      </c>
      <c r="B18" s="3">
        <f aca="true" t="shared" si="4" ref="B18:B29">MOD(A18,14)+1</f>
        <v>11</v>
      </c>
      <c r="C18" s="4">
        <f aca="true" t="shared" si="5" ref="C18:C29">MOD(2*A18,14)+1</f>
        <v>7</v>
      </c>
      <c r="D18" s="5">
        <f aca="true" t="shared" si="6" ref="D18:D29">MOD(3*A18,14)+1</f>
        <v>3</v>
      </c>
      <c r="E18" s="7"/>
      <c r="F18" s="7"/>
      <c r="G18" s="7">
        <v>1</v>
      </c>
      <c r="H18" s="7"/>
      <c r="I18" s="7"/>
      <c r="J18" s="7"/>
      <c r="K18" s="7">
        <f>1/3</f>
        <v>0.3333333333333333</v>
      </c>
      <c r="L18" s="7"/>
      <c r="M18" s="7"/>
      <c r="N18" s="7"/>
      <c r="O18" s="7">
        <v>1</v>
      </c>
      <c r="P18" s="7"/>
      <c r="Q18" s="7"/>
      <c r="R18" s="7"/>
      <c r="S18" s="17">
        <f t="shared" si="3"/>
        <v>7.77</v>
      </c>
      <c r="T18" s="2"/>
      <c r="U18" s="2"/>
    </row>
    <row r="19" spans="1:21" ht="12.75">
      <c r="A19" s="8">
        <v>1108</v>
      </c>
      <c r="B19" s="3">
        <f t="shared" si="4"/>
        <v>3</v>
      </c>
      <c r="C19" s="4">
        <f t="shared" si="5"/>
        <v>5</v>
      </c>
      <c r="D19" s="5">
        <f t="shared" si="6"/>
        <v>7</v>
      </c>
      <c r="E19" s="4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7"/>
      <c r="T19" s="2"/>
      <c r="U19" s="2"/>
    </row>
    <row r="20" spans="1:21" ht="12.75">
      <c r="A20" s="8">
        <v>1122</v>
      </c>
      <c r="B20" s="3">
        <f t="shared" si="4"/>
        <v>3</v>
      </c>
      <c r="C20" s="4">
        <f t="shared" si="5"/>
        <v>5</v>
      </c>
      <c r="D20" s="5">
        <f t="shared" si="6"/>
        <v>7</v>
      </c>
      <c r="E20" s="4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7"/>
      <c r="T20" s="2"/>
      <c r="U20" s="2"/>
    </row>
    <row r="21" spans="1:21" ht="12.75">
      <c r="A21" s="3">
        <v>1126</v>
      </c>
      <c r="B21" s="3">
        <f t="shared" si="4"/>
        <v>7</v>
      </c>
      <c r="C21" s="4">
        <f t="shared" si="5"/>
        <v>13</v>
      </c>
      <c r="D21" s="5">
        <f t="shared" si="6"/>
        <v>5</v>
      </c>
      <c r="E21" s="7"/>
      <c r="F21" s="7"/>
      <c r="G21" s="7"/>
      <c r="H21" s="7"/>
      <c r="I21" s="7">
        <v>1</v>
      </c>
      <c r="J21" s="7"/>
      <c r="K21" s="7">
        <v>0</v>
      </c>
      <c r="L21" s="7"/>
      <c r="M21" s="7"/>
      <c r="N21" s="7"/>
      <c r="O21" s="7"/>
      <c r="P21" s="7"/>
      <c r="Q21" s="7">
        <v>1</v>
      </c>
      <c r="R21" s="7"/>
      <c r="S21" s="17">
        <f>SUM(E21:R21)*3.33</f>
        <v>6.66</v>
      </c>
      <c r="T21" s="2"/>
      <c r="U21" s="2"/>
    </row>
    <row r="22" spans="1:21" ht="12.75">
      <c r="A22" s="10">
        <v>1130</v>
      </c>
      <c r="B22" s="3">
        <f t="shared" si="4"/>
        <v>11</v>
      </c>
      <c r="C22" s="4">
        <f t="shared" si="5"/>
        <v>7</v>
      </c>
      <c r="D22" s="5">
        <f t="shared" si="6"/>
        <v>3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7"/>
      <c r="T22" s="2"/>
      <c r="U22" s="2"/>
    </row>
    <row r="23" spans="1:21" ht="12.75">
      <c r="A23" s="3">
        <v>1142</v>
      </c>
      <c r="B23" s="3">
        <f t="shared" si="4"/>
        <v>9</v>
      </c>
      <c r="C23" s="4">
        <f t="shared" si="5"/>
        <v>3</v>
      </c>
      <c r="D23" s="5">
        <f t="shared" si="6"/>
        <v>11</v>
      </c>
      <c r="E23" s="7"/>
      <c r="F23" s="7"/>
      <c r="G23" s="7">
        <v>1</v>
      </c>
      <c r="H23" s="7"/>
      <c r="I23" s="7"/>
      <c r="J23" s="7"/>
      <c r="K23" s="7"/>
      <c r="L23" s="7"/>
      <c r="M23" s="7">
        <v>0</v>
      </c>
      <c r="N23" s="7"/>
      <c r="O23" s="7">
        <v>1</v>
      </c>
      <c r="P23" s="7"/>
      <c r="Q23" s="7"/>
      <c r="R23" s="7"/>
      <c r="S23" s="17">
        <f>SUM(E23:R23)*3.33</f>
        <v>6.66</v>
      </c>
      <c r="T23" s="2"/>
      <c r="U23" s="2"/>
    </row>
    <row r="24" spans="1:21" ht="12.75">
      <c r="A24" s="3">
        <v>1156</v>
      </c>
      <c r="B24" s="3">
        <f t="shared" si="4"/>
        <v>9</v>
      </c>
      <c r="C24" s="4">
        <f t="shared" si="5"/>
        <v>3</v>
      </c>
      <c r="D24" s="5">
        <f t="shared" si="6"/>
        <v>11</v>
      </c>
      <c r="E24" s="7"/>
      <c r="F24" s="7"/>
      <c r="G24" s="7">
        <v>1</v>
      </c>
      <c r="H24" s="7"/>
      <c r="I24" s="7"/>
      <c r="J24" s="7"/>
      <c r="K24" s="7"/>
      <c r="L24" s="7"/>
      <c r="M24" s="7">
        <f>2/3</f>
        <v>0.6666666666666666</v>
      </c>
      <c r="N24" s="7"/>
      <c r="O24" s="7">
        <v>0</v>
      </c>
      <c r="P24" s="7"/>
      <c r="Q24" s="7"/>
      <c r="R24" s="7"/>
      <c r="S24" s="17">
        <f>SUM(E24:R24)*3.33</f>
        <v>5.55</v>
      </c>
      <c r="T24" s="2"/>
      <c r="U24" s="2"/>
    </row>
    <row r="25" spans="1:21" ht="12.75">
      <c r="A25" s="3">
        <v>1159</v>
      </c>
      <c r="B25" s="3">
        <f t="shared" si="4"/>
        <v>12</v>
      </c>
      <c r="C25" s="4">
        <f t="shared" si="5"/>
        <v>9</v>
      </c>
      <c r="D25" s="5">
        <f t="shared" si="6"/>
        <v>6</v>
      </c>
      <c r="E25" s="7"/>
      <c r="F25" s="7"/>
      <c r="G25" s="7"/>
      <c r="H25" s="7"/>
      <c r="I25" s="7"/>
      <c r="J25" s="7">
        <v>1</v>
      </c>
      <c r="K25" s="7"/>
      <c r="L25" s="7"/>
      <c r="M25" s="7">
        <f>1/5</f>
        <v>0.2</v>
      </c>
      <c r="N25" s="7"/>
      <c r="O25" s="7"/>
      <c r="P25" s="7">
        <v>1</v>
      </c>
      <c r="Q25" s="7"/>
      <c r="R25" s="7"/>
      <c r="S25" s="17">
        <f>SUM(E25:R25)*3.33</f>
        <v>7.3260000000000005</v>
      </c>
      <c r="T25" s="2"/>
      <c r="U25" s="2"/>
    </row>
    <row r="26" spans="1:21" ht="12.75">
      <c r="A26" s="3">
        <v>1164</v>
      </c>
      <c r="B26" s="3">
        <f t="shared" si="4"/>
        <v>3</v>
      </c>
      <c r="C26" s="4">
        <f t="shared" si="5"/>
        <v>5</v>
      </c>
      <c r="D26" s="5">
        <f t="shared" si="6"/>
        <v>7</v>
      </c>
      <c r="E26" s="7"/>
      <c r="F26" s="7"/>
      <c r="G26" s="7">
        <v>1</v>
      </c>
      <c r="H26" s="7"/>
      <c r="I26" s="7">
        <f>1/2</f>
        <v>0.5</v>
      </c>
      <c r="J26" s="7"/>
      <c r="K26" s="7">
        <v>0</v>
      </c>
      <c r="L26" s="7"/>
      <c r="M26" s="7"/>
      <c r="N26" s="7"/>
      <c r="O26" s="7"/>
      <c r="P26" s="7"/>
      <c r="Q26" s="7"/>
      <c r="R26" s="7"/>
      <c r="S26" s="17">
        <f>SUM(E26:R26)*3.33</f>
        <v>4.995</v>
      </c>
      <c r="T26" s="2"/>
      <c r="U26" s="2"/>
    </row>
    <row r="27" spans="1:21" ht="12.75">
      <c r="A27" s="3">
        <v>1165</v>
      </c>
      <c r="B27" s="3">
        <f t="shared" si="4"/>
        <v>4</v>
      </c>
      <c r="C27" s="4">
        <f t="shared" si="5"/>
        <v>7</v>
      </c>
      <c r="D27" s="5">
        <f t="shared" si="6"/>
        <v>10</v>
      </c>
      <c r="E27" s="7"/>
      <c r="F27" s="7"/>
      <c r="G27" s="7"/>
      <c r="H27" s="7">
        <v>1</v>
      </c>
      <c r="I27" s="7"/>
      <c r="J27" s="7"/>
      <c r="K27" s="7">
        <v>1</v>
      </c>
      <c r="L27" s="7"/>
      <c r="M27" s="7"/>
      <c r="N27" s="7">
        <f>1/2</f>
        <v>0.5</v>
      </c>
      <c r="O27" s="7"/>
      <c r="P27" s="7"/>
      <c r="Q27" s="7"/>
      <c r="R27" s="7"/>
      <c r="S27" s="17">
        <f>SUM(E27:R27)*3.33</f>
        <v>8.325</v>
      </c>
      <c r="T27" s="2"/>
      <c r="U27" s="2"/>
    </row>
    <row r="28" spans="1:21" ht="12.75">
      <c r="A28" s="3">
        <v>1172</v>
      </c>
      <c r="B28" s="3">
        <f t="shared" si="4"/>
        <v>11</v>
      </c>
      <c r="C28" s="4">
        <f t="shared" si="5"/>
        <v>7</v>
      </c>
      <c r="D28" s="5">
        <f t="shared" si="6"/>
        <v>3</v>
      </c>
      <c r="E28" s="7"/>
      <c r="F28" s="7"/>
      <c r="G28" s="7">
        <f>1/5</f>
        <v>0.2</v>
      </c>
      <c r="H28" s="7"/>
      <c r="I28" s="7"/>
      <c r="J28" s="7"/>
      <c r="K28" s="7">
        <v>0</v>
      </c>
      <c r="L28" s="7"/>
      <c r="M28" s="7"/>
      <c r="N28" s="7"/>
      <c r="O28" s="7">
        <v>1</v>
      </c>
      <c r="P28" s="7"/>
      <c r="Q28" s="7"/>
      <c r="R28" s="7"/>
      <c r="S28" s="17">
        <f>SUM(E28:R28)*3.33</f>
        <v>3.996</v>
      </c>
      <c r="T28" s="2"/>
      <c r="U28" s="2"/>
    </row>
    <row r="29" spans="1:21" ht="12.75">
      <c r="A29" s="3">
        <v>1173</v>
      </c>
      <c r="B29" s="3">
        <f t="shared" si="4"/>
        <v>12</v>
      </c>
      <c r="C29" s="4">
        <f t="shared" si="5"/>
        <v>9</v>
      </c>
      <c r="D29" s="5">
        <f t="shared" si="6"/>
        <v>6</v>
      </c>
      <c r="E29" s="7"/>
      <c r="F29" s="7"/>
      <c r="G29" s="7"/>
      <c r="H29" s="7"/>
      <c r="I29" s="7"/>
      <c r="J29" s="7">
        <f>1/5</f>
        <v>0.2</v>
      </c>
      <c r="K29" s="7"/>
      <c r="L29" s="7"/>
      <c r="M29" s="7">
        <f>1/5</f>
        <v>0.2</v>
      </c>
      <c r="N29" s="7"/>
      <c r="O29" s="7"/>
      <c r="P29" s="7">
        <f>1/3</f>
        <v>0.3333333333333333</v>
      </c>
      <c r="Q29" s="7"/>
      <c r="R29" s="7"/>
      <c r="S29" s="17">
        <f>SUM(E29:R29)*3.33</f>
        <v>2.442</v>
      </c>
      <c r="T29" s="2"/>
      <c r="U29" s="2"/>
    </row>
    <row r="30" spans="1:21" ht="12.75">
      <c r="A30" s="3">
        <v>1190</v>
      </c>
      <c r="B30" s="3">
        <f>MOD(A30-1,14)+1</f>
        <v>14</v>
      </c>
      <c r="C30" s="4">
        <f>MOD(2*A30-2,14)+1</f>
        <v>13</v>
      </c>
      <c r="D30" s="5">
        <f>MOD(3*A30-3,14)+1</f>
        <v>12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v>1</v>
      </c>
      <c r="Q30" s="7">
        <f>1/5</f>
        <v>0.2</v>
      </c>
      <c r="R30" s="7">
        <v>1</v>
      </c>
      <c r="S30" s="17">
        <f>SUM(E30:R30)*3.33</f>
        <v>7.3260000000000005</v>
      </c>
      <c r="T30" s="2"/>
      <c r="U30" s="2"/>
    </row>
    <row r="31" spans="1:21" ht="12.75">
      <c r="A31" s="8">
        <v>1207</v>
      </c>
      <c r="B31" s="3">
        <f>MOD(A31,14)+1</f>
        <v>4</v>
      </c>
      <c r="C31" s="4">
        <f>MOD(2*A31,14)+1</f>
        <v>7</v>
      </c>
      <c r="D31" s="5">
        <f>MOD(3*A31,14)+1</f>
        <v>10</v>
      </c>
      <c r="E31" s="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7"/>
      <c r="T31" s="2"/>
      <c r="U31" s="2"/>
    </row>
    <row r="32" spans="1:19" s="2" customFormat="1" ht="12.75">
      <c r="A32" s="6">
        <v>1218</v>
      </c>
      <c r="B32" s="3">
        <f>MOD(A32-1,14)+1</f>
        <v>14</v>
      </c>
      <c r="C32" s="4">
        <f>MOD(2*A32-2,14)+1</f>
        <v>13</v>
      </c>
      <c r="D32" s="5">
        <f>MOD(3*A32-3,14)+1</f>
        <v>12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0</v>
      </c>
      <c r="Q32" s="7">
        <v>0</v>
      </c>
      <c r="R32" s="7">
        <f>1/5</f>
        <v>0.2</v>
      </c>
      <c r="S32" s="17">
        <f>SUM(E32:R32)*3.33</f>
        <v>0.666</v>
      </c>
    </row>
    <row r="33" spans="1:21" ht="12.75">
      <c r="A33" s="3">
        <v>1232</v>
      </c>
      <c r="B33" s="3">
        <f>MOD(A33-1,14)+1</f>
        <v>14</v>
      </c>
      <c r="C33" s="4">
        <f>MOD(2*A33-2,14)+1</f>
        <v>13</v>
      </c>
      <c r="D33" s="5">
        <f>MOD(3*A33-3,14)+1</f>
        <v>12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v>0</v>
      </c>
      <c r="Q33" s="7">
        <f>1/5</f>
        <v>0.2</v>
      </c>
      <c r="R33" s="7">
        <f>1/5</f>
        <v>0.2</v>
      </c>
      <c r="S33" s="17">
        <f>SUM(E33:R33)*3.33</f>
        <v>1.332</v>
      </c>
      <c r="T33" s="2"/>
      <c r="U33" s="2"/>
    </row>
    <row r="34" spans="1:21" ht="12.75">
      <c r="A34" s="3">
        <v>1233</v>
      </c>
      <c r="B34" s="3">
        <f>MOD(A34,14)+1</f>
        <v>2</v>
      </c>
      <c r="C34" s="4">
        <f>MOD(2*A34,14)+1</f>
        <v>3</v>
      </c>
      <c r="D34" s="5">
        <f>MOD(3*A34,14)+1</f>
        <v>4</v>
      </c>
      <c r="E34" s="7"/>
      <c r="F34" s="7">
        <f>1/2</f>
        <v>0.5</v>
      </c>
      <c r="G34" s="7">
        <v>1</v>
      </c>
      <c r="H34" s="7">
        <f>1/3</f>
        <v>0.3333333333333333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17">
        <f>SUM(E34:R34)*3.33</f>
        <v>6.1049999999999995</v>
      </c>
      <c r="T34" s="2"/>
      <c r="U34" s="2"/>
    </row>
    <row r="35" spans="1:21" ht="12.75">
      <c r="A35" s="8">
        <v>1245</v>
      </c>
      <c r="B35" s="3">
        <f>MOD(A35,14)+1</f>
        <v>14</v>
      </c>
      <c r="C35" s="4">
        <f>MOD(2*A35,14)+1</f>
        <v>13</v>
      </c>
      <c r="D35" s="5">
        <f>MOD(3*A35,14)+1</f>
        <v>12</v>
      </c>
      <c r="E35" s="4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7"/>
      <c r="T35" s="2"/>
      <c r="U35" s="2"/>
    </row>
    <row r="36" spans="1:21" ht="12.75">
      <c r="A36" s="8">
        <v>1255</v>
      </c>
      <c r="B36" s="3">
        <f>MOD(A36,14)+1</f>
        <v>10</v>
      </c>
      <c r="C36" s="4">
        <f>MOD(2*A36,14)+1</f>
        <v>5</v>
      </c>
      <c r="D36" s="5">
        <f>MOD(3*A36,14)+1</f>
        <v>14</v>
      </c>
      <c r="E36" s="4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7"/>
      <c r="T36" s="2"/>
      <c r="U36" s="2"/>
    </row>
    <row r="37" spans="1:21" ht="12.75">
      <c r="A37" s="8">
        <v>1264</v>
      </c>
      <c r="B37" s="3">
        <f>MOD(A37,14)+1</f>
        <v>5</v>
      </c>
      <c r="C37" s="4">
        <f>MOD(2*A37,14)+1</f>
        <v>9</v>
      </c>
      <c r="D37" s="5">
        <f>MOD(3*A37,14)+1</f>
        <v>13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17"/>
      <c r="T37" s="2"/>
      <c r="U37" s="2"/>
    </row>
    <row r="38" spans="1:21" ht="12.75">
      <c r="A38" s="3">
        <v>1283</v>
      </c>
      <c r="B38" s="3">
        <f>MOD(A38,14)+1</f>
        <v>10</v>
      </c>
      <c r="C38" s="4">
        <f>MOD(2*A38,14)+1</f>
        <v>5</v>
      </c>
      <c r="D38" s="5">
        <f>MOD(3*A38,14)+1</f>
        <v>14</v>
      </c>
      <c r="E38" s="7"/>
      <c r="F38" s="7"/>
      <c r="G38" s="7"/>
      <c r="H38" s="7"/>
      <c r="I38" s="7">
        <v>1</v>
      </c>
      <c r="J38" s="7"/>
      <c r="K38" s="7"/>
      <c r="L38" s="7"/>
      <c r="M38" s="7"/>
      <c r="N38" s="7">
        <v>1</v>
      </c>
      <c r="O38" s="7"/>
      <c r="P38" s="7"/>
      <c r="Q38" s="7"/>
      <c r="R38" s="7">
        <v>1</v>
      </c>
      <c r="S38" s="17">
        <f aca="true" t="shared" si="7" ref="S38:S46">SUM(E38:R38)*3.33</f>
        <v>9.99</v>
      </c>
      <c r="T38" s="2"/>
      <c r="U38" s="2"/>
    </row>
    <row r="39" spans="1:21" ht="12.75">
      <c r="A39" s="3">
        <v>1288</v>
      </c>
      <c r="B39" s="3">
        <f>MOD(A39-1,14)+1</f>
        <v>14</v>
      </c>
      <c r="C39" s="4">
        <f>MOD(2*A39-2,14)+1</f>
        <v>13</v>
      </c>
      <c r="D39" s="5">
        <f>MOD(3*A39-3,14)+1</f>
        <v>12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>
        <f>1/3</f>
        <v>0.3333333333333333</v>
      </c>
      <c r="Q39" s="7">
        <v>0</v>
      </c>
      <c r="R39" s="7">
        <v>1</v>
      </c>
      <c r="S39" s="17">
        <f t="shared" si="7"/>
        <v>4.4399999999999995</v>
      </c>
      <c r="T39" s="2"/>
      <c r="U39" s="2"/>
    </row>
    <row r="40" spans="1:21" ht="12.75">
      <c r="A40" s="3">
        <v>1295</v>
      </c>
      <c r="B40" s="3">
        <f>MOD(A40-1,14)+1</f>
        <v>7</v>
      </c>
      <c r="C40" s="4">
        <f>MOD(2*A40-2,14)+1</f>
        <v>13</v>
      </c>
      <c r="D40" s="5">
        <f>MOD(3*A40-3,14)+1</f>
        <v>5</v>
      </c>
      <c r="E40" s="7"/>
      <c r="F40" s="7"/>
      <c r="G40" s="7"/>
      <c r="H40" s="7"/>
      <c r="I40" s="7">
        <v>0</v>
      </c>
      <c r="J40" s="7"/>
      <c r="K40" s="7">
        <v>1</v>
      </c>
      <c r="L40" s="7"/>
      <c r="M40" s="7"/>
      <c r="N40" s="7"/>
      <c r="O40" s="7"/>
      <c r="P40" s="7"/>
      <c r="Q40" s="7">
        <f>1/5</f>
        <v>0.2</v>
      </c>
      <c r="R40" s="7"/>
      <c r="S40" s="17">
        <f t="shared" si="7"/>
        <v>3.996</v>
      </c>
      <c r="T40" s="2"/>
      <c r="U40" s="2"/>
    </row>
    <row r="41" spans="1:21" ht="12.75">
      <c r="A41" s="3">
        <v>1353</v>
      </c>
      <c r="B41" s="3">
        <f aca="true" t="shared" si="8" ref="B41:B48">MOD(A41,14)+1</f>
        <v>10</v>
      </c>
      <c r="C41" s="4">
        <f aca="true" t="shared" si="9" ref="C41:C48">MOD(2*A41,14)+1</f>
        <v>5</v>
      </c>
      <c r="D41" s="5">
        <f aca="true" t="shared" si="10" ref="D41:D48">MOD(3*A41,14)+1</f>
        <v>14</v>
      </c>
      <c r="E41" s="7"/>
      <c r="F41" s="7"/>
      <c r="G41" s="7"/>
      <c r="H41" s="7"/>
      <c r="I41" s="7">
        <f>1/2</f>
        <v>0.5</v>
      </c>
      <c r="J41" s="7"/>
      <c r="K41" s="7"/>
      <c r="L41" s="7"/>
      <c r="M41" s="7"/>
      <c r="N41" s="7">
        <f>1/2</f>
        <v>0.5</v>
      </c>
      <c r="O41" s="7"/>
      <c r="P41" s="7"/>
      <c r="Q41" s="7"/>
      <c r="R41" s="7">
        <v>1</v>
      </c>
      <c r="S41" s="17">
        <f t="shared" si="7"/>
        <v>6.66</v>
      </c>
      <c r="T41" s="2"/>
      <c r="U41" s="2"/>
    </row>
    <row r="42" spans="1:21" ht="12.75">
      <c r="A42" s="3">
        <v>1368</v>
      </c>
      <c r="B42" s="3">
        <f t="shared" si="8"/>
        <v>11</v>
      </c>
      <c r="C42" s="4">
        <f t="shared" si="9"/>
        <v>7</v>
      </c>
      <c r="D42" s="5">
        <f t="shared" si="10"/>
        <v>3</v>
      </c>
      <c r="E42" s="7"/>
      <c r="F42" s="7"/>
      <c r="G42" s="7">
        <f>1/3</f>
        <v>0.3333333333333333</v>
      </c>
      <c r="H42" s="7"/>
      <c r="I42" s="7"/>
      <c r="J42" s="7"/>
      <c r="K42" s="7">
        <f>1/4</f>
        <v>0.25</v>
      </c>
      <c r="L42" s="7"/>
      <c r="M42" s="7"/>
      <c r="N42" s="7"/>
      <c r="O42" s="7">
        <f>1/4</f>
        <v>0.25</v>
      </c>
      <c r="P42" s="7"/>
      <c r="Q42" s="7"/>
      <c r="R42" s="7"/>
      <c r="S42" s="17">
        <f t="shared" si="7"/>
        <v>2.775</v>
      </c>
      <c r="T42" s="2"/>
      <c r="U42" s="2"/>
    </row>
    <row r="43" spans="1:21" ht="12.75">
      <c r="A43" s="3">
        <v>1385</v>
      </c>
      <c r="B43" s="3">
        <f t="shared" si="8"/>
        <v>14</v>
      </c>
      <c r="C43" s="4">
        <f t="shared" si="9"/>
        <v>13</v>
      </c>
      <c r="D43" s="5">
        <f t="shared" si="10"/>
        <v>12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f>1/4</f>
        <v>0.25</v>
      </c>
      <c r="Q43" s="7">
        <v>0</v>
      </c>
      <c r="R43" s="7">
        <f>1/5</f>
        <v>0.2</v>
      </c>
      <c r="S43" s="17">
        <f t="shared" si="7"/>
        <v>1.4985000000000002</v>
      </c>
      <c r="T43" s="2"/>
      <c r="U43" s="2"/>
    </row>
    <row r="44" spans="1:21" ht="12.75">
      <c r="A44" s="3">
        <v>1401</v>
      </c>
      <c r="B44" s="3">
        <f t="shared" si="8"/>
        <v>2</v>
      </c>
      <c r="C44" s="4">
        <f t="shared" si="9"/>
        <v>3</v>
      </c>
      <c r="D44" s="5">
        <f t="shared" si="10"/>
        <v>4</v>
      </c>
      <c r="E44" s="7"/>
      <c r="F44" s="7">
        <v>1</v>
      </c>
      <c r="G44" s="7">
        <v>1</v>
      </c>
      <c r="H44" s="7">
        <v>1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17">
        <f t="shared" si="7"/>
        <v>9.99</v>
      </c>
      <c r="T44" s="2"/>
      <c r="U44" s="2"/>
    </row>
    <row r="45" spans="1:21" ht="12.75">
      <c r="A45" s="3">
        <v>1432</v>
      </c>
      <c r="B45" s="3">
        <f t="shared" si="8"/>
        <v>5</v>
      </c>
      <c r="C45" s="4">
        <f t="shared" si="9"/>
        <v>9</v>
      </c>
      <c r="D45" s="5">
        <f t="shared" si="10"/>
        <v>13</v>
      </c>
      <c r="E45" s="7"/>
      <c r="F45" s="7"/>
      <c r="G45" s="7"/>
      <c r="H45" s="7"/>
      <c r="I45" s="7">
        <f>1/2</f>
        <v>0.5</v>
      </c>
      <c r="J45" s="7"/>
      <c r="K45" s="7"/>
      <c r="L45" s="7"/>
      <c r="M45" s="7">
        <f>1/2</f>
        <v>0.5</v>
      </c>
      <c r="N45" s="7"/>
      <c r="O45" s="7"/>
      <c r="P45" s="7"/>
      <c r="Q45" s="7">
        <f>2/3</f>
        <v>0.6666666666666666</v>
      </c>
      <c r="R45" s="7"/>
      <c r="S45" s="17">
        <f t="shared" si="7"/>
        <v>5.55</v>
      </c>
      <c r="T45" s="2"/>
      <c r="U45" s="2"/>
    </row>
    <row r="46" spans="1:21" ht="12.75">
      <c r="A46" s="3">
        <v>1450</v>
      </c>
      <c r="B46" s="3">
        <f t="shared" si="8"/>
        <v>9</v>
      </c>
      <c r="C46" s="4">
        <f t="shared" si="9"/>
        <v>3</v>
      </c>
      <c r="D46" s="5">
        <f t="shared" si="10"/>
        <v>11</v>
      </c>
      <c r="E46" s="7"/>
      <c r="F46" s="7"/>
      <c r="G46" s="7">
        <v>0</v>
      </c>
      <c r="H46" s="7"/>
      <c r="I46" s="7"/>
      <c r="J46" s="7"/>
      <c r="K46" s="7"/>
      <c r="L46" s="7"/>
      <c r="M46" s="7">
        <v>1</v>
      </c>
      <c r="N46" s="7"/>
      <c r="O46" s="7">
        <v>1</v>
      </c>
      <c r="P46" s="7"/>
      <c r="Q46" s="7"/>
      <c r="R46" s="7"/>
      <c r="S46" s="17">
        <f t="shared" si="7"/>
        <v>6.66</v>
      </c>
      <c r="T46" s="2"/>
      <c r="U46" s="2"/>
    </row>
    <row r="47" spans="1:21" ht="12.75">
      <c r="A47" s="8">
        <v>1462</v>
      </c>
      <c r="B47" s="3">
        <f t="shared" si="8"/>
        <v>7</v>
      </c>
      <c r="C47" s="4">
        <f t="shared" si="9"/>
        <v>13</v>
      </c>
      <c r="D47" s="5">
        <f t="shared" si="10"/>
        <v>5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17"/>
      <c r="T47" s="2"/>
      <c r="U47" s="2"/>
    </row>
    <row r="48" spans="1:21" ht="12.75">
      <c r="A48" s="3">
        <v>1466</v>
      </c>
      <c r="B48" s="3">
        <f t="shared" si="8"/>
        <v>11</v>
      </c>
      <c r="C48" s="4">
        <f t="shared" si="9"/>
        <v>7</v>
      </c>
      <c r="D48" s="5">
        <f t="shared" si="10"/>
        <v>3</v>
      </c>
      <c r="E48" s="7"/>
      <c r="F48" s="7"/>
      <c r="G48" s="7">
        <v>1</v>
      </c>
      <c r="H48" s="7"/>
      <c r="I48" s="7"/>
      <c r="J48" s="7"/>
      <c r="K48" s="7">
        <f>1/5</f>
        <v>0.2</v>
      </c>
      <c r="L48" s="7"/>
      <c r="M48" s="7"/>
      <c r="N48" s="7"/>
      <c r="O48" s="7">
        <f>1/4</f>
        <v>0.25</v>
      </c>
      <c r="P48" s="7"/>
      <c r="Q48" s="7"/>
      <c r="R48" s="7"/>
      <c r="S48" s="17">
        <f>SUM(E48:R48)*3.33</f>
        <v>4.8285</v>
      </c>
      <c r="T48" s="2"/>
      <c r="U48" s="2"/>
    </row>
    <row r="49" spans="1:21" ht="12.75">
      <c r="A49" s="3">
        <v>1470</v>
      </c>
      <c r="B49" s="3">
        <f>MOD(A49-1,14)+1</f>
        <v>14</v>
      </c>
      <c r="C49" s="4">
        <f>MOD(2*A49-2,14)+1</f>
        <v>13</v>
      </c>
      <c r="D49" s="5">
        <f>MOD(3*A49-3,14)+1</f>
        <v>12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f>1/3</f>
        <v>0.3333333333333333</v>
      </c>
      <c r="Q49" s="7">
        <v>0</v>
      </c>
      <c r="R49" s="7">
        <f>1/5</f>
        <v>0.2</v>
      </c>
      <c r="S49" s="17">
        <f>SUM(E49:R49)*3.33</f>
        <v>1.776</v>
      </c>
      <c r="T49" s="2"/>
      <c r="U49" s="2"/>
    </row>
    <row r="50" spans="1:21" ht="12.75">
      <c r="A50" s="3">
        <v>1473</v>
      </c>
      <c r="B50" s="3">
        <f>MOD(A50,14)+1</f>
        <v>4</v>
      </c>
      <c r="C50" s="4">
        <f>MOD(2*A50,14)+1</f>
        <v>7</v>
      </c>
      <c r="D50" s="5">
        <f>MOD(3*A50,14)+1</f>
        <v>10</v>
      </c>
      <c r="E50" s="7"/>
      <c r="F50" s="7"/>
      <c r="G50" s="7"/>
      <c r="H50" s="7">
        <v>1</v>
      </c>
      <c r="I50" s="7"/>
      <c r="J50" s="7"/>
      <c r="K50" s="7">
        <v>1</v>
      </c>
      <c r="L50" s="7"/>
      <c r="M50" s="7"/>
      <c r="N50" s="7">
        <f>1/2</f>
        <v>0.5</v>
      </c>
      <c r="O50" s="7"/>
      <c r="P50" s="7"/>
      <c r="Q50" s="7"/>
      <c r="R50" s="7"/>
      <c r="S50" s="17">
        <f>SUM(E50:R50)*3.33</f>
        <v>8.325</v>
      </c>
      <c r="T50" s="2"/>
      <c r="U50" s="2"/>
    </row>
    <row r="51" spans="1:21" ht="12.75">
      <c r="A51" s="3">
        <v>1475</v>
      </c>
      <c r="B51" s="3">
        <f>MOD(A51,14)+1</f>
        <v>6</v>
      </c>
      <c r="C51" s="4">
        <f>MOD(2*A51,14)+1</f>
        <v>11</v>
      </c>
      <c r="D51" s="5">
        <f>MOD(3*A51,14)+1</f>
        <v>2</v>
      </c>
      <c r="E51" s="7"/>
      <c r="F51" s="7">
        <v>1</v>
      </c>
      <c r="G51" s="7"/>
      <c r="H51" s="7"/>
      <c r="I51" s="7"/>
      <c r="J51" s="7">
        <v>1</v>
      </c>
      <c r="K51" s="7"/>
      <c r="L51" s="7"/>
      <c r="M51" s="7"/>
      <c r="N51" s="7"/>
      <c r="O51" s="7">
        <f>1/2</f>
        <v>0.5</v>
      </c>
      <c r="P51" s="7"/>
      <c r="Q51" s="7"/>
      <c r="R51" s="7"/>
      <c r="S51" s="17">
        <f>SUM(E51:R51)*3.33</f>
        <v>8.325</v>
      </c>
      <c r="T51" s="2"/>
      <c r="U51" s="2"/>
    </row>
    <row r="52" spans="1:21" ht="12.75">
      <c r="A52" s="8">
        <v>1482</v>
      </c>
      <c r="B52" s="3">
        <f>MOD(A52,14)+1</f>
        <v>13</v>
      </c>
      <c r="C52" s="4">
        <f>MOD(2*A52,14)+1</f>
        <v>11</v>
      </c>
      <c r="D52" s="5">
        <f>MOD(3*A52,14)+1</f>
        <v>9</v>
      </c>
      <c r="E52" s="4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17"/>
      <c r="T52" s="2"/>
      <c r="U52" s="2"/>
    </row>
    <row r="53" spans="1:21" ht="12.75">
      <c r="A53" s="3">
        <v>1484</v>
      </c>
      <c r="B53" s="3">
        <f>MOD(A53-1,14)+1</f>
        <v>14</v>
      </c>
      <c r="C53" s="4">
        <f>MOD(2*A53-2,14)+1</f>
        <v>13</v>
      </c>
      <c r="D53" s="5">
        <f>MOD(3*A53-3,14)+1</f>
        <v>12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f>1/5</f>
        <v>0.2</v>
      </c>
      <c r="Q53" s="7">
        <v>0</v>
      </c>
      <c r="R53" s="7">
        <f>1/5</f>
        <v>0.2</v>
      </c>
      <c r="S53" s="17">
        <f>SUM(E53:R53)*3.33</f>
        <v>1.332</v>
      </c>
      <c r="T53" s="2"/>
      <c r="U53" s="2"/>
    </row>
    <row r="54" spans="1:21" ht="12.75">
      <c r="A54" s="3">
        <v>1487</v>
      </c>
      <c r="B54" s="3">
        <f aca="true" t="shared" si="11" ref="B54:B61">MOD(A54,14)+1</f>
        <v>4</v>
      </c>
      <c r="C54" s="4">
        <f aca="true" t="shared" si="12" ref="C54:C61">MOD(2*A54,14)+1</f>
        <v>7</v>
      </c>
      <c r="D54" s="5">
        <f aca="true" t="shared" si="13" ref="D54:D61">MOD(3*A54,14)+1</f>
        <v>10</v>
      </c>
      <c r="E54" s="4"/>
      <c r="F54" s="9"/>
      <c r="G54" s="9"/>
      <c r="H54" s="9">
        <f>1/4</f>
        <v>0.25</v>
      </c>
      <c r="I54" s="9"/>
      <c r="J54" s="9"/>
      <c r="K54" s="9">
        <f>1/4</f>
        <v>0.25</v>
      </c>
      <c r="L54" s="9"/>
      <c r="M54" s="9"/>
      <c r="N54" s="7">
        <v>0</v>
      </c>
      <c r="O54" s="9"/>
      <c r="P54" s="9"/>
      <c r="Q54" s="9"/>
      <c r="R54" s="9"/>
      <c r="S54" s="17">
        <f>SUM(E54:R54)*3.33</f>
        <v>1.665</v>
      </c>
      <c r="T54" s="2"/>
      <c r="U54" s="2"/>
    </row>
    <row r="55" spans="1:21" ht="12.75">
      <c r="A55" s="3">
        <v>1490</v>
      </c>
      <c r="B55" s="3">
        <f t="shared" si="11"/>
        <v>7</v>
      </c>
      <c r="C55" s="4">
        <f t="shared" si="12"/>
        <v>13</v>
      </c>
      <c r="D55" s="5">
        <f t="shared" si="13"/>
        <v>5</v>
      </c>
      <c r="E55" s="7"/>
      <c r="F55" s="7"/>
      <c r="G55" s="7"/>
      <c r="H55" s="7"/>
      <c r="I55" s="7">
        <v>1</v>
      </c>
      <c r="J55" s="7"/>
      <c r="K55" s="7">
        <v>0</v>
      </c>
      <c r="L55" s="7"/>
      <c r="M55" s="7"/>
      <c r="N55" s="7"/>
      <c r="O55" s="7"/>
      <c r="P55" s="7"/>
      <c r="Q55" s="7">
        <v>1</v>
      </c>
      <c r="R55" s="7"/>
      <c r="S55" s="17">
        <f>SUM(E55:R55)*3.33</f>
        <v>6.66</v>
      </c>
      <c r="T55" s="2"/>
      <c r="U55" s="2"/>
    </row>
    <row r="56" spans="1:21" ht="12.75">
      <c r="A56" s="3">
        <v>1492</v>
      </c>
      <c r="B56" s="3">
        <f t="shared" si="11"/>
        <v>9</v>
      </c>
      <c r="C56" s="4">
        <f t="shared" si="12"/>
        <v>3</v>
      </c>
      <c r="D56" s="5">
        <f t="shared" si="13"/>
        <v>11</v>
      </c>
      <c r="E56" s="22"/>
      <c r="F56" s="22"/>
      <c r="G56" s="22">
        <f>1/4</f>
        <v>0.25</v>
      </c>
      <c r="H56" s="22"/>
      <c r="I56" s="22"/>
      <c r="J56" s="22"/>
      <c r="K56" s="22"/>
      <c r="L56" s="22"/>
      <c r="M56" s="22">
        <f>1/4</f>
        <v>0.25</v>
      </c>
      <c r="N56" s="22"/>
      <c r="O56" s="22">
        <v>0</v>
      </c>
      <c r="P56" s="22"/>
      <c r="Q56" s="22"/>
      <c r="R56" s="22"/>
      <c r="S56" s="17">
        <f>SUM(E56:R56)*3.33</f>
        <v>1.665</v>
      </c>
      <c r="T56" s="2"/>
      <c r="U56" s="2"/>
    </row>
    <row r="57" spans="1:21" ht="12.75">
      <c r="A57" s="8">
        <v>1504</v>
      </c>
      <c r="B57" s="3">
        <f t="shared" si="11"/>
        <v>7</v>
      </c>
      <c r="C57" s="4">
        <f t="shared" si="12"/>
        <v>13</v>
      </c>
      <c r="D57" s="5">
        <f t="shared" si="13"/>
        <v>5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17"/>
      <c r="T57" s="2"/>
      <c r="U57" s="2"/>
    </row>
    <row r="58" spans="1:21" ht="12.75">
      <c r="A58" s="8">
        <v>1515</v>
      </c>
      <c r="B58" s="3">
        <f t="shared" si="11"/>
        <v>4</v>
      </c>
      <c r="C58" s="4">
        <f t="shared" si="12"/>
        <v>7</v>
      </c>
      <c r="D58" s="5">
        <f t="shared" si="13"/>
        <v>10</v>
      </c>
      <c r="E58" s="4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17"/>
      <c r="T58" s="2"/>
      <c r="U58" s="2"/>
    </row>
    <row r="59" spans="1:21" ht="12.75">
      <c r="A59" s="3">
        <v>1527</v>
      </c>
      <c r="B59" s="3">
        <f t="shared" si="11"/>
        <v>2</v>
      </c>
      <c r="C59" s="4">
        <f t="shared" si="12"/>
        <v>3</v>
      </c>
      <c r="D59" s="5">
        <f t="shared" si="13"/>
        <v>4</v>
      </c>
      <c r="E59" s="7"/>
      <c r="F59" s="7">
        <v>1</v>
      </c>
      <c r="G59" s="7">
        <v>1</v>
      </c>
      <c r="H59" s="7">
        <v>1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17">
        <f aca="true" t="shared" si="14" ref="S59:S71">SUM(E59:R59)*3.33</f>
        <v>9.99</v>
      </c>
      <c r="T59" s="2"/>
      <c r="U59" s="2"/>
    </row>
    <row r="60" spans="1:21" ht="12.75">
      <c r="A60" s="3">
        <v>1532</v>
      </c>
      <c r="B60" s="3">
        <f t="shared" si="11"/>
        <v>7</v>
      </c>
      <c r="C60" s="4">
        <f t="shared" si="12"/>
        <v>13</v>
      </c>
      <c r="D60" s="5">
        <f t="shared" si="13"/>
        <v>5</v>
      </c>
      <c r="E60" s="7"/>
      <c r="F60" s="7"/>
      <c r="G60" s="7"/>
      <c r="H60" s="7"/>
      <c r="I60" s="7">
        <f>1/2</f>
        <v>0.5</v>
      </c>
      <c r="J60" s="7"/>
      <c r="K60" s="7">
        <v>1</v>
      </c>
      <c r="L60" s="7"/>
      <c r="M60" s="7"/>
      <c r="N60" s="7"/>
      <c r="O60" s="7"/>
      <c r="P60" s="7"/>
      <c r="Q60" s="7">
        <f>1/5</f>
        <v>0.2</v>
      </c>
      <c r="R60" s="7"/>
      <c r="S60" s="17">
        <f t="shared" si="14"/>
        <v>5.661</v>
      </c>
      <c r="T60" s="2"/>
      <c r="U60" s="2"/>
    </row>
    <row r="61" spans="1:21" ht="12.75">
      <c r="A61" s="3">
        <v>1535</v>
      </c>
      <c r="B61" s="3">
        <f t="shared" si="11"/>
        <v>10</v>
      </c>
      <c r="C61" s="4">
        <f t="shared" si="12"/>
        <v>5</v>
      </c>
      <c r="D61" s="5">
        <f t="shared" si="13"/>
        <v>14</v>
      </c>
      <c r="E61" s="7"/>
      <c r="F61" s="7"/>
      <c r="G61" s="7"/>
      <c r="H61" s="7"/>
      <c r="I61" s="7">
        <f>1/2</f>
        <v>0.5</v>
      </c>
      <c r="J61" s="7"/>
      <c r="K61" s="7"/>
      <c r="L61" s="7"/>
      <c r="M61" s="7"/>
      <c r="N61" s="7">
        <f>1/2</f>
        <v>0.5</v>
      </c>
      <c r="O61" s="7"/>
      <c r="P61" s="7"/>
      <c r="Q61" s="7"/>
      <c r="R61" s="7">
        <f>2/3</f>
        <v>0.6666666666666666</v>
      </c>
      <c r="S61" s="17">
        <f t="shared" si="14"/>
        <v>5.55</v>
      </c>
      <c r="T61" s="2"/>
      <c r="U61" s="2"/>
    </row>
    <row r="62" spans="1:21" ht="12.75">
      <c r="A62" s="3">
        <v>1540</v>
      </c>
      <c r="B62" s="3">
        <f>MOD(A62-1,14)+1</f>
        <v>14</v>
      </c>
      <c r="C62" s="4">
        <f>MOD(2*A62-2,14)+1</f>
        <v>13</v>
      </c>
      <c r="D62" s="5">
        <f>MOD(3*A62-3,14)+1</f>
        <v>12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>
        <f>1/4</f>
        <v>0.25</v>
      </c>
      <c r="Q62" s="7">
        <f>2/3</f>
        <v>0.6666666666666666</v>
      </c>
      <c r="R62" s="7">
        <f>2/3</f>
        <v>0.6666666666666666</v>
      </c>
      <c r="S62" s="17">
        <f t="shared" si="14"/>
        <v>5.2725</v>
      </c>
      <c r="T62" s="2"/>
      <c r="U62" s="2"/>
    </row>
    <row r="63" spans="1:21" ht="12.75">
      <c r="A63" s="3">
        <v>1547</v>
      </c>
      <c r="B63" s="3">
        <f>MOD(A63-1,14)+1</f>
        <v>7</v>
      </c>
      <c r="C63" s="4">
        <f>MOD(2*A63-2,14)+1</f>
        <v>13</v>
      </c>
      <c r="D63" s="5">
        <f>MOD(3*A63-3,14)+1</f>
        <v>5</v>
      </c>
      <c r="E63" s="7"/>
      <c r="F63" s="7"/>
      <c r="G63" s="7"/>
      <c r="H63" s="7"/>
      <c r="I63" s="7">
        <v>1</v>
      </c>
      <c r="J63" s="7"/>
      <c r="K63" s="7">
        <v>1</v>
      </c>
      <c r="L63" s="7"/>
      <c r="M63" s="7"/>
      <c r="N63" s="7"/>
      <c r="O63" s="7"/>
      <c r="P63" s="7"/>
      <c r="Q63" s="7">
        <v>1</v>
      </c>
      <c r="R63" s="7"/>
      <c r="S63" s="17">
        <f t="shared" si="14"/>
        <v>9.99</v>
      </c>
      <c r="T63" s="2"/>
      <c r="U63" s="2"/>
    </row>
    <row r="64" spans="1:21" ht="12.75">
      <c r="A64" s="3">
        <v>1549</v>
      </c>
      <c r="B64" s="3">
        <f>MOD(A64,14)+1</f>
        <v>10</v>
      </c>
      <c r="C64" s="4">
        <f>MOD(2*A64,14)+1</f>
        <v>5</v>
      </c>
      <c r="D64" s="5">
        <f>MOD(3*A64,14)+1</f>
        <v>14</v>
      </c>
      <c r="E64" s="7"/>
      <c r="F64" s="7"/>
      <c r="G64" s="7"/>
      <c r="H64" s="7"/>
      <c r="I64" s="7">
        <v>1</v>
      </c>
      <c r="J64" s="7"/>
      <c r="K64" s="7"/>
      <c r="L64" s="7"/>
      <c r="M64" s="7"/>
      <c r="N64" s="7">
        <v>1</v>
      </c>
      <c r="O64" s="7"/>
      <c r="P64" s="7"/>
      <c r="Q64" s="7"/>
      <c r="R64" s="7">
        <v>1</v>
      </c>
      <c r="S64" s="17">
        <f t="shared" si="14"/>
        <v>9.99</v>
      </c>
      <c r="T64" s="2"/>
      <c r="U64" s="2"/>
    </row>
    <row r="65" spans="1:21" ht="12.75">
      <c r="A65" s="3">
        <v>1554</v>
      </c>
      <c r="B65" s="3">
        <f>MOD(A65-1,14)+1</f>
        <v>14</v>
      </c>
      <c r="C65" s="4">
        <f>MOD(2*A65-2,14)+1</f>
        <v>13</v>
      </c>
      <c r="D65" s="5">
        <f>MOD(3*A65-3,14)+1</f>
        <v>12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>
        <f>1/3</f>
        <v>0.3333333333333333</v>
      </c>
      <c r="Q65" s="7">
        <f>1/5</f>
        <v>0.2</v>
      </c>
      <c r="R65" s="7">
        <f>1/5</f>
        <v>0.2</v>
      </c>
      <c r="S65" s="17">
        <f t="shared" si="14"/>
        <v>2.442</v>
      </c>
      <c r="T65" s="2"/>
      <c r="U65" s="2"/>
    </row>
    <row r="66" spans="1:21" ht="12.75">
      <c r="A66" s="3">
        <v>1555</v>
      </c>
      <c r="B66" s="3">
        <f>MOD(A66,14)+1</f>
        <v>2</v>
      </c>
      <c r="C66" s="4">
        <f>MOD(2*A66,14)+1</f>
        <v>3</v>
      </c>
      <c r="D66" s="5">
        <f>MOD(3*A66,14)+1</f>
        <v>4</v>
      </c>
      <c r="E66" s="7"/>
      <c r="F66" s="7">
        <f>1/2</f>
        <v>0.5</v>
      </c>
      <c r="G66" s="7">
        <v>1</v>
      </c>
      <c r="H66" s="7">
        <f>1/3</f>
        <v>0.3333333333333333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17">
        <f t="shared" si="14"/>
        <v>6.1049999999999995</v>
      </c>
      <c r="T66" s="2"/>
      <c r="U66" s="2"/>
    </row>
    <row r="67" spans="1:21" ht="12.75">
      <c r="A67" s="3">
        <v>1556</v>
      </c>
      <c r="B67" s="3">
        <f>MOD(A67,14)+1</f>
        <v>3</v>
      </c>
      <c r="C67" s="4">
        <f>MOD(2*A67,14)+1</f>
        <v>5</v>
      </c>
      <c r="D67" s="5">
        <f>MOD(3*A67,14)+1</f>
        <v>7</v>
      </c>
      <c r="E67" s="7"/>
      <c r="F67" s="7"/>
      <c r="G67" s="7">
        <v>1</v>
      </c>
      <c r="H67" s="7"/>
      <c r="I67" s="7">
        <v>1</v>
      </c>
      <c r="J67" s="7"/>
      <c r="K67" s="7">
        <v>1</v>
      </c>
      <c r="L67" s="7"/>
      <c r="M67" s="7"/>
      <c r="N67" s="7"/>
      <c r="O67" s="7"/>
      <c r="P67" s="7"/>
      <c r="Q67" s="7"/>
      <c r="R67" s="7"/>
      <c r="S67" s="17">
        <f t="shared" si="14"/>
        <v>9.99</v>
      </c>
      <c r="T67" s="2"/>
      <c r="U67" s="2"/>
    </row>
    <row r="68" spans="1:21" ht="12.75">
      <c r="A68" s="3">
        <v>1557</v>
      </c>
      <c r="B68" s="3">
        <f>MOD(A68,14)+1</f>
        <v>4</v>
      </c>
      <c r="C68" s="4">
        <f>MOD(2*A68,14)+1</f>
        <v>7</v>
      </c>
      <c r="D68" s="5">
        <f>MOD(3*A68,14)+1</f>
        <v>10</v>
      </c>
      <c r="E68" s="7"/>
      <c r="F68" s="7"/>
      <c r="G68" s="7"/>
      <c r="H68" s="7">
        <v>1</v>
      </c>
      <c r="I68" s="7"/>
      <c r="J68" s="7"/>
      <c r="K68" s="7">
        <v>1</v>
      </c>
      <c r="L68" s="7"/>
      <c r="M68" s="7"/>
      <c r="N68" s="7">
        <v>1</v>
      </c>
      <c r="O68" s="7"/>
      <c r="P68" s="7"/>
      <c r="Q68" s="7"/>
      <c r="R68" s="7"/>
      <c r="S68" s="17">
        <f t="shared" si="14"/>
        <v>9.99</v>
      </c>
      <c r="T68" s="2"/>
      <c r="U68" s="2"/>
    </row>
    <row r="69" spans="1:21" ht="12.75">
      <c r="A69" s="3">
        <v>1563</v>
      </c>
      <c r="B69" s="3">
        <f>MOD(A69,14)+1</f>
        <v>10</v>
      </c>
      <c r="C69" s="4">
        <f>MOD(2*A69,14)+1</f>
        <v>5</v>
      </c>
      <c r="D69" s="5">
        <f>MOD(3*A69,14)+1</f>
        <v>14</v>
      </c>
      <c r="E69" s="7"/>
      <c r="F69" s="7"/>
      <c r="G69" s="7"/>
      <c r="H69" s="7"/>
      <c r="I69" s="7">
        <f>1/2</f>
        <v>0.5</v>
      </c>
      <c r="J69" s="7"/>
      <c r="K69" s="7"/>
      <c r="L69" s="7"/>
      <c r="M69" s="7"/>
      <c r="N69" s="7">
        <f>1/2</f>
        <v>0.5</v>
      </c>
      <c r="O69" s="7"/>
      <c r="P69" s="7"/>
      <c r="Q69" s="7"/>
      <c r="R69" s="7">
        <v>1</v>
      </c>
      <c r="S69" s="17">
        <f t="shared" si="14"/>
        <v>6.66</v>
      </c>
      <c r="T69" s="2"/>
      <c r="U69" s="2"/>
    </row>
    <row r="70" spans="1:21" ht="12.75">
      <c r="A70" s="3">
        <v>1565</v>
      </c>
      <c r="B70" s="3">
        <f>MOD(A70,14)+1</f>
        <v>12</v>
      </c>
      <c r="C70" s="4">
        <f>MOD(2*A70,14)+1</f>
        <v>9</v>
      </c>
      <c r="D70" s="5">
        <f>MOD(3*A70,14)+1</f>
        <v>6</v>
      </c>
      <c r="E70" s="7"/>
      <c r="F70" s="7"/>
      <c r="G70" s="7"/>
      <c r="H70" s="7"/>
      <c r="I70" s="7"/>
      <c r="J70" s="7">
        <v>1</v>
      </c>
      <c r="K70" s="7"/>
      <c r="L70" s="7"/>
      <c r="M70" s="7">
        <f>1/3</f>
        <v>0.3333333333333333</v>
      </c>
      <c r="N70" s="7"/>
      <c r="O70" s="7"/>
      <c r="P70" s="7">
        <v>1</v>
      </c>
      <c r="Q70" s="7"/>
      <c r="R70" s="7"/>
      <c r="S70" s="17">
        <f t="shared" si="14"/>
        <v>7.77</v>
      </c>
      <c r="T70" s="2"/>
      <c r="U70" s="2"/>
    </row>
    <row r="71" spans="1:21" ht="12.75">
      <c r="A71" s="3">
        <v>1575</v>
      </c>
      <c r="B71" s="3">
        <f>MOD(A71-1,14)+1</f>
        <v>7</v>
      </c>
      <c r="C71" s="4">
        <f>MOD(2*A71-2,14)+1</f>
        <v>13</v>
      </c>
      <c r="D71" s="5">
        <f>MOD(3*A71-3,14)+1</f>
        <v>5</v>
      </c>
      <c r="E71" s="7"/>
      <c r="F71" s="7"/>
      <c r="G71" s="7"/>
      <c r="H71" s="7"/>
      <c r="I71" s="7">
        <v>1</v>
      </c>
      <c r="J71" s="7"/>
      <c r="K71" s="7">
        <v>0</v>
      </c>
      <c r="L71" s="7"/>
      <c r="M71" s="7"/>
      <c r="N71" s="7"/>
      <c r="O71" s="7"/>
      <c r="P71" s="7"/>
      <c r="Q71" s="7">
        <v>0</v>
      </c>
      <c r="R71" s="7"/>
      <c r="S71" s="17">
        <f t="shared" si="14"/>
        <v>3.33</v>
      </c>
      <c r="T71" s="2"/>
      <c r="U71" s="2"/>
    </row>
    <row r="72" spans="1:21" ht="12.75">
      <c r="A72" s="8">
        <v>1576</v>
      </c>
      <c r="B72" s="3">
        <f aca="true" t="shared" si="15" ref="B72:B80">MOD(A72,14)+1</f>
        <v>9</v>
      </c>
      <c r="C72" s="4">
        <f aca="true" t="shared" si="16" ref="C72:C80">MOD(2*A72,14)+1</f>
        <v>3</v>
      </c>
      <c r="D72" s="5">
        <f aca="true" t="shared" si="17" ref="D72:D80">MOD(3*A72,14)+1</f>
        <v>11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17"/>
      <c r="T72" s="2"/>
      <c r="U72" s="2"/>
    </row>
    <row r="73" spans="1:21" ht="12.75">
      <c r="A73" s="3">
        <v>1585</v>
      </c>
      <c r="B73" s="3">
        <f t="shared" si="15"/>
        <v>4</v>
      </c>
      <c r="C73" s="4">
        <f t="shared" si="16"/>
        <v>7</v>
      </c>
      <c r="D73" s="5">
        <f t="shared" si="17"/>
        <v>10</v>
      </c>
      <c r="E73" s="7"/>
      <c r="F73" s="7"/>
      <c r="G73" s="7"/>
      <c r="H73" s="7">
        <f>1/4</f>
        <v>0.25</v>
      </c>
      <c r="I73" s="7"/>
      <c r="J73" s="7"/>
      <c r="K73" s="7">
        <v>1</v>
      </c>
      <c r="L73" s="7"/>
      <c r="M73" s="7"/>
      <c r="N73" s="7">
        <v>1</v>
      </c>
      <c r="O73" s="7"/>
      <c r="P73" s="7"/>
      <c r="Q73" s="7"/>
      <c r="R73" s="7"/>
      <c r="S73" s="17">
        <f>SUM(E73:R73)*3.33</f>
        <v>7.4925</v>
      </c>
      <c r="T73" s="2"/>
      <c r="U73" s="2"/>
    </row>
    <row r="74" spans="1:21" ht="12.75">
      <c r="A74" s="3">
        <v>1591</v>
      </c>
      <c r="B74" s="3">
        <f t="shared" si="15"/>
        <v>10</v>
      </c>
      <c r="C74" s="4">
        <f t="shared" si="16"/>
        <v>5</v>
      </c>
      <c r="D74" s="5">
        <f t="shared" si="17"/>
        <v>14</v>
      </c>
      <c r="E74" s="7"/>
      <c r="F74" s="7"/>
      <c r="G74" s="7"/>
      <c r="H74" s="7"/>
      <c r="I74" s="7">
        <v>0</v>
      </c>
      <c r="J74" s="7"/>
      <c r="K74" s="7"/>
      <c r="L74" s="7"/>
      <c r="M74" s="7"/>
      <c r="N74" s="7">
        <f>1/2</f>
        <v>0.5</v>
      </c>
      <c r="O74" s="7"/>
      <c r="P74" s="7"/>
      <c r="Q74" s="7"/>
      <c r="R74" s="7">
        <v>1</v>
      </c>
      <c r="S74" s="17">
        <f>SUM(E74:R74)*3.33</f>
        <v>4.995</v>
      </c>
      <c r="T74" s="2"/>
      <c r="U74" s="2"/>
    </row>
    <row r="75" spans="1:21" ht="12.75">
      <c r="A75" s="8">
        <v>1593</v>
      </c>
      <c r="B75" s="3">
        <f t="shared" si="15"/>
        <v>12</v>
      </c>
      <c r="C75" s="4">
        <f t="shared" si="16"/>
        <v>9</v>
      </c>
      <c r="D75" s="5">
        <f t="shared" si="17"/>
        <v>6</v>
      </c>
      <c r="E75" s="4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17"/>
      <c r="T75" s="2"/>
      <c r="U75" s="2"/>
    </row>
    <row r="76" spans="1:21" ht="12.75">
      <c r="A76" s="3">
        <v>1594</v>
      </c>
      <c r="B76" s="3">
        <f t="shared" si="15"/>
        <v>13</v>
      </c>
      <c r="C76" s="4">
        <f t="shared" si="16"/>
        <v>11</v>
      </c>
      <c r="D76" s="5">
        <f t="shared" si="17"/>
        <v>9</v>
      </c>
      <c r="E76" s="7"/>
      <c r="F76" s="7"/>
      <c r="G76" s="7"/>
      <c r="H76" s="7"/>
      <c r="I76" s="7"/>
      <c r="J76" s="7"/>
      <c r="K76" s="7"/>
      <c r="L76" s="7"/>
      <c r="M76" s="7">
        <v>0</v>
      </c>
      <c r="N76" s="7"/>
      <c r="O76" s="7">
        <f>1/3</f>
        <v>0.3333333333333333</v>
      </c>
      <c r="P76" s="7"/>
      <c r="Q76" s="7">
        <f>1/5</f>
        <v>0.2</v>
      </c>
      <c r="R76" s="7"/>
      <c r="S76" s="17">
        <f>SUM(E76:R76)*3.33</f>
        <v>1.776</v>
      </c>
      <c r="T76" s="2"/>
      <c r="U76" s="2"/>
    </row>
    <row r="77" spans="1:19" s="2" customFormat="1" ht="12.75">
      <c r="A77" s="3">
        <v>1602</v>
      </c>
      <c r="B77" s="3">
        <f t="shared" si="15"/>
        <v>7</v>
      </c>
      <c r="C77" s="4">
        <f t="shared" si="16"/>
        <v>13</v>
      </c>
      <c r="D77" s="5">
        <f t="shared" si="17"/>
        <v>5</v>
      </c>
      <c r="E77" s="7"/>
      <c r="F77" s="7"/>
      <c r="G77" s="7"/>
      <c r="H77" s="7"/>
      <c r="I77" s="7">
        <f>1/4</f>
        <v>0.25</v>
      </c>
      <c r="J77" s="7"/>
      <c r="K77" s="7">
        <f>1/3</f>
        <v>0.3333333333333333</v>
      </c>
      <c r="L77" s="7"/>
      <c r="M77" s="7"/>
      <c r="N77" s="7"/>
      <c r="O77" s="7"/>
      <c r="P77" s="7"/>
      <c r="Q77" s="7">
        <v>0</v>
      </c>
      <c r="R77" s="7"/>
      <c r="S77" s="17">
        <f>SUM(E77:R77)*3.33</f>
        <v>1.9425</v>
      </c>
    </row>
    <row r="78" spans="1:19" s="2" customFormat="1" ht="12.75">
      <c r="A78" s="3">
        <v>1608</v>
      </c>
      <c r="B78" s="3">
        <f t="shared" si="15"/>
        <v>13</v>
      </c>
      <c r="C78" s="4">
        <f t="shared" si="16"/>
        <v>11</v>
      </c>
      <c r="D78" s="5">
        <f t="shared" si="17"/>
        <v>9</v>
      </c>
      <c r="E78" s="7"/>
      <c r="F78" s="7"/>
      <c r="G78" s="7"/>
      <c r="H78" s="7"/>
      <c r="I78" s="7"/>
      <c r="J78" s="7"/>
      <c r="K78" s="7"/>
      <c r="L78" s="7"/>
      <c r="M78" s="7">
        <f>1/5</f>
        <v>0.2</v>
      </c>
      <c r="N78" s="7"/>
      <c r="O78" s="7">
        <f>1/2</f>
        <v>0.5</v>
      </c>
      <c r="P78" s="7"/>
      <c r="Q78" s="7">
        <v>0</v>
      </c>
      <c r="R78" s="7"/>
      <c r="S78" s="17">
        <f>SUM(E78:R78)*3.33</f>
        <v>2.331</v>
      </c>
    </row>
    <row r="79" spans="1:19" s="2" customFormat="1" ht="12.75">
      <c r="A79" s="3">
        <v>1609</v>
      </c>
      <c r="B79" s="3">
        <f t="shared" si="15"/>
        <v>14</v>
      </c>
      <c r="C79" s="4">
        <f t="shared" si="16"/>
        <v>13</v>
      </c>
      <c r="D79" s="5">
        <f t="shared" si="17"/>
        <v>12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>
        <f>1/3</f>
        <v>0.3333333333333333</v>
      </c>
      <c r="Q79" s="7">
        <v>1</v>
      </c>
      <c r="R79" s="7">
        <v>1</v>
      </c>
      <c r="S79" s="17">
        <f>SUM(E79:R79)*3.33</f>
        <v>7.77</v>
      </c>
    </row>
    <row r="80" spans="1:19" s="2" customFormat="1" ht="12.75">
      <c r="A80" s="8">
        <v>1612</v>
      </c>
      <c r="B80" s="3">
        <f t="shared" si="15"/>
        <v>3</v>
      </c>
      <c r="C80" s="4">
        <f t="shared" si="16"/>
        <v>5</v>
      </c>
      <c r="D80" s="5">
        <f t="shared" si="17"/>
        <v>7</v>
      </c>
      <c r="E80" s="4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17"/>
    </row>
    <row r="81" spans="1:21" ht="12.75">
      <c r="A81" s="6">
        <v>1617</v>
      </c>
      <c r="B81" s="3">
        <f>MOD(A81-1,14)+1</f>
        <v>7</v>
      </c>
      <c r="C81" s="4">
        <f>MOD(2*A81-2,14)+1</f>
        <v>13</v>
      </c>
      <c r="D81" s="5">
        <f>MOD(3*A81-3,14)+1</f>
        <v>5</v>
      </c>
      <c r="E81" s="7"/>
      <c r="F81" s="7"/>
      <c r="G81" s="7"/>
      <c r="H81" s="7"/>
      <c r="I81" s="7">
        <v>0</v>
      </c>
      <c r="J81" s="7"/>
      <c r="K81" s="7">
        <f>1/4</f>
        <v>0.25</v>
      </c>
      <c r="L81" s="7"/>
      <c r="M81" s="7"/>
      <c r="N81" s="7"/>
      <c r="O81" s="7"/>
      <c r="P81" s="7"/>
      <c r="Q81" s="7">
        <v>0</v>
      </c>
      <c r="R81" s="7"/>
      <c r="S81" s="17">
        <f>SUM(E81:R81)*3.33</f>
        <v>0.8325</v>
      </c>
      <c r="T81" s="2"/>
      <c r="U81" s="2"/>
    </row>
    <row r="82" spans="1:21" ht="13.5" thickBot="1">
      <c r="A82" s="11" t="s">
        <v>0</v>
      </c>
      <c r="B82" s="16">
        <v>11</v>
      </c>
      <c r="C82" s="12">
        <v>7</v>
      </c>
      <c r="D82" s="15">
        <v>3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8"/>
      <c r="T82" s="2"/>
      <c r="U82" s="2"/>
    </row>
    <row r="83" spans="1:19" ht="12.75">
      <c r="A83" s="26" t="s">
        <v>3</v>
      </c>
      <c r="B83" s="27"/>
      <c r="C83" s="27"/>
      <c r="D83" s="28"/>
      <c r="E83" s="14" t="e">
        <f aca="true" t="shared" si="18" ref="E83:R83">AVERAGE(E3:E76)</f>
        <v>#DIV/0!</v>
      </c>
      <c r="F83" s="14">
        <f t="shared" si="18"/>
        <v>0.7142857142857143</v>
      </c>
      <c r="G83" s="14">
        <f t="shared" si="18"/>
        <v>0.7989583333333333</v>
      </c>
      <c r="H83" s="14">
        <f t="shared" si="18"/>
        <v>0.7166666666666667</v>
      </c>
      <c r="I83" s="14">
        <f t="shared" si="18"/>
        <v>0.6875</v>
      </c>
      <c r="J83" s="14">
        <f t="shared" si="18"/>
        <v>0.8111111111111112</v>
      </c>
      <c r="K83" s="14">
        <f t="shared" si="18"/>
        <v>0.4869565217391304</v>
      </c>
      <c r="L83" s="14" t="e">
        <f t="shared" si="18"/>
        <v>#DIV/0!</v>
      </c>
      <c r="M83" s="14">
        <f t="shared" si="18"/>
        <v>0.4149999999999999</v>
      </c>
      <c r="N83" s="14">
        <f t="shared" si="18"/>
        <v>0.625</v>
      </c>
      <c r="O83" s="14">
        <f t="shared" si="18"/>
        <v>0.5641025641025641</v>
      </c>
      <c r="P83" s="14">
        <f t="shared" si="18"/>
        <v>0.40714285714285714</v>
      </c>
      <c r="Q83" s="14">
        <f t="shared" si="18"/>
        <v>0.3449275362318841</v>
      </c>
      <c r="R83" s="14">
        <f t="shared" si="18"/>
        <v>0.6313725490196079</v>
      </c>
      <c r="S83" s="19">
        <f>AVERAGE(S2:S82)</f>
        <v>5.5672868852459025</v>
      </c>
    </row>
    <row r="84" spans="1:19" ht="13.5" thickBot="1">
      <c r="A84" s="29" t="s">
        <v>4</v>
      </c>
      <c r="B84" s="30"/>
      <c r="C84" s="30"/>
      <c r="D84" s="31"/>
      <c r="E84" s="13">
        <f aca="true" t="shared" si="19" ref="E84:R84">COUNT(E3:E76)</f>
        <v>0</v>
      </c>
      <c r="F84" s="13">
        <f t="shared" si="19"/>
        <v>7</v>
      </c>
      <c r="G84" s="13">
        <f t="shared" si="19"/>
        <v>16</v>
      </c>
      <c r="H84" s="13">
        <f t="shared" si="19"/>
        <v>10</v>
      </c>
      <c r="I84" s="13">
        <f t="shared" si="19"/>
        <v>20</v>
      </c>
      <c r="J84" s="13">
        <f t="shared" si="19"/>
        <v>6</v>
      </c>
      <c r="K84" s="13">
        <f t="shared" si="19"/>
        <v>23</v>
      </c>
      <c r="L84" s="13">
        <f t="shared" si="19"/>
        <v>0</v>
      </c>
      <c r="M84" s="13">
        <f t="shared" si="19"/>
        <v>10</v>
      </c>
      <c r="N84" s="13">
        <f t="shared" si="19"/>
        <v>12</v>
      </c>
      <c r="O84" s="13">
        <f t="shared" si="19"/>
        <v>13</v>
      </c>
      <c r="P84" s="13">
        <f t="shared" si="19"/>
        <v>14</v>
      </c>
      <c r="Q84" s="13">
        <f t="shared" si="19"/>
        <v>23</v>
      </c>
      <c r="R84" s="13">
        <f t="shared" si="19"/>
        <v>17</v>
      </c>
      <c r="S84" s="20">
        <f>SUM(E84:R84)</f>
        <v>171</v>
      </c>
    </row>
  </sheetData>
  <mergeCells count="3">
    <mergeCell ref="A1:S1"/>
    <mergeCell ref="A83:D83"/>
    <mergeCell ref="A84:D84"/>
  </mergeCells>
  <printOptions/>
  <pageMargins left="0.28" right="0.5" top="0.34" bottom="0.43" header="0.26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user'</dc:creator>
  <cp:keywords/>
  <dc:description/>
  <cp:lastModifiedBy>user'</cp:lastModifiedBy>
  <cp:lastPrinted>2008-12-05T10:33:25Z</cp:lastPrinted>
  <dcterms:created xsi:type="dcterms:W3CDTF">2008-11-20T15:56:12Z</dcterms:created>
  <dcterms:modified xsi:type="dcterms:W3CDTF">2009-01-16T08:03:21Z</dcterms:modified>
  <cp:category/>
  <cp:version/>
  <cp:contentType/>
  <cp:contentStatus/>
</cp:coreProperties>
</file>